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"/>
    </mc:Choice>
  </mc:AlternateContent>
  <bookViews>
    <workbookView xWindow="0" yWindow="0" windowWidth="19200" windowHeight="11595" firstSheet="2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bus.gov.ru'!$A$1:$BZ$7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G2" i="7" s="1"/>
  <c r="B2" i="7"/>
  <c r="D8" i="6"/>
  <c r="C8" i="6"/>
  <c r="B8" i="6"/>
  <c r="E8" i="6" s="1"/>
  <c r="F8" i="7" s="1"/>
  <c r="A8" i="6"/>
  <c r="D7" i="6"/>
  <c r="C7" i="6"/>
  <c r="B7" i="6"/>
  <c r="E7" i="6" s="1"/>
  <c r="F7" i="7" s="1"/>
  <c r="A7" i="6"/>
  <c r="D6" i="6"/>
  <c r="C6" i="6"/>
  <c r="B6" i="6"/>
  <c r="A6" i="6"/>
  <c r="D5" i="6"/>
  <c r="C5" i="6"/>
  <c r="B5" i="6"/>
  <c r="A5" i="6"/>
  <c r="D4" i="6"/>
  <c r="C4" i="6"/>
  <c r="B4" i="6"/>
  <c r="A4" i="6"/>
  <c r="D3" i="6"/>
  <c r="C3" i="6"/>
  <c r="B3" i="6"/>
  <c r="E3" i="6" s="1"/>
  <c r="F3" i="7" s="1"/>
  <c r="A3" i="6"/>
  <c r="D8" i="5"/>
  <c r="C8" i="5"/>
  <c r="B8" i="5"/>
  <c r="E8" i="5" s="1"/>
  <c r="E8" i="7" s="1"/>
  <c r="A8" i="5"/>
  <c r="D7" i="5"/>
  <c r="C7" i="5"/>
  <c r="B7" i="5"/>
  <c r="A7" i="5"/>
  <c r="D6" i="5"/>
  <c r="C6" i="5"/>
  <c r="B6" i="5"/>
  <c r="A6" i="5"/>
  <c r="E5" i="5"/>
  <c r="E5" i="7" s="1"/>
  <c r="D5" i="5"/>
  <c r="C5" i="5"/>
  <c r="B5" i="5"/>
  <c r="A5" i="5"/>
  <c r="D4" i="5"/>
  <c r="C4" i="5"/>
  <c r="B4" i="5"/>
  <c r="A4" i="5"/>
  <c r="D3" i="5"/>
  <c r="C3" i="5"/>
  <c r="B3" i="5"/>
  <c r="A3" i="5"/>
  <c r="D8" i="4"/>
  <c r="C8" i="4"/>
  <c r="B8" i="4"/>
  <c r="E8" i="4" s="1"/>
  <c r="D8" i="7" s="1"/>
  <c r="A8" i="4"/>
  <c r="D7" i="4"/>
  <c r="C7" i="4"/>
  <c r="B7" i="4"/>
  <c r="E7" i="4" s="1"/>
  <c r="D7" i="7" s="1"/>
  <c r="A7" i="4"/>
  <c r="D6" i="4"/>
  <c r="C6" i="4"/>
  <c r="B6" i="4"/>
  <c r="E6" i="4" s="1"/>
  <c r="D6" i="7" s="1"/>
  <c r="A6" i="4"/>
  <c r="D5" i="4"/>
  <c r="C5" i="4"/>
  <c r="B5" i="4"/>
  <c r="E5" i="4" s="1"/>
  <c r="D5" i="7" s="1"/>
  <c r="A5" i="4"/>
  <c r="D4" i="4"/>
  <c r="C4" i="4"/>
  <c r="B4" i="4"/>
  <c r="E4" i="4" s="1"/>
  <c r="D4" i="7" s="1"/>
  <c r="A4" i="4"/>
  <c r="D3" i="4"/>
  <c r="C3" i="4"/>
  <c r="B3" i="4"/>
  <c r="E3" i="4" s="1"/>
  <c r="D3" i="7" s="1"/>
  <c r="A3" i="4"/>
  <c r="D8" i="3"/>
  <c r="C8" i="7" s="1"/>
  <c r="C8" i="3"/>
  <c r="B8" i="3"/>
  <c r="A8" i="3"/>
  <c r="C7" i="3"/>
  <c r="B7" i="3"/>
  <c r="D7" i="3" s="1"/>
  <c r="C7" i="7" s="1"/>
  <c r="A7" i="3"/>
  <c r="C6" i="3"/>
  <c r="B6" i="3"/>
  <c r="D6" i="3" s="1"/>
  <c r="C6" i="7" s="1"/>
  <c r="A6" i="3"/>
  <c r="C5" i="3"/>
  <c r="B5" i="3"/>
  <c r="A5" i="3"/>
  <c r="C4" i="3"/>
  <c r="B4" i="3"/>
  <c r="A4" i="3"/>
  <c r="C3" i="3"/>
  <c r="B3" i="3"/>
  <c r="A3" i="3"/>
  <c r="D8" i="2"/>
  <c r="C8" i="2"/>
  <c r="B8" i="2"/>
  <c r="E8" i="2" s="1"/>
  <c r="B8" i="7" s="1"/>
  <c r="A8" i="2"/>
  <c r="A8" i="7" s="1"/>
  <c r="D7" i="2"/>
  <c r="C7" i="2"/>
  <c r="E7" i="2" s="1"/>
  <c r="B7" i="7" s="1"/>
  <c r="G7" i="7" s="1"/>
  <c r="B7" i="2"/>
  <c r="A7" i="2"/>
  <c r="A7" i="7" s="1"/>
  <c r="D6" i="2"/>
  <c r="C6" i="2"/>
  <c r="B6" i="2"/>
  <c r="A6" i="2"/>
  <c r="A6" i="7" s="1"/>
  <c r="D5" i="2"/>
  <c r="C5" i="2"/>
  <c r="B5" i="2"/>
  <c r="E5" i="2" s="1"/>
  <c r="B5" i="7" s="1"/>
  <c r="A5" i="2"/>
  <c r="A5" i="7" s="1"/>
  <c r="D4" i="2"/>
  <c r="C4" i="2"/>
  <c r="B4" i="2"/>
  <c r="A4" i="2"/>
  <c r="A4" i="7" s="1"/>
  <c r="D3" i="2"/>
  <c r="C3" i="2"/>
  <c r="E3" i="2" s="1"/>
  <c r="B3" i="7" s="1"/>
  <c r="G3" i="7" s="1"/>
  <c r="B3" i="2"/>
  <c r="A3" i="2"/>
  <c r="A3" i="7" s="1"/>
  <c r="D5" i="3" l="1"/>
  <c r="C5" i="7" s="1"/>
  <c r="E3" i="5"/>
  <c r="E3" i="7" s="1"/>
  <c r="E4" i="5"/>
  <c r="E4" i="7" s="1"/>
  <c r="E4" i="2"/>
  <c r="B4" i="7" s="1"/>
  <c r="D4" i="3"/>
  <c r="C4" i="7" s="1"/>
  <c r="E6" i="5"/>
  <c r="E6" i="7" s="1"/>
  <c r="E7" i="5"/>
  <c r="E7" i="7" s="1"/>
  <c r="E6" i="2"/>
  <c r="B6" i="7" s="1"/>
  <c r="D3" i="3"/>
  <c r="C3" i="7" s="1"/>
  <c r="E4" i="6"/>
  <c r="F4" i="7" s="1"/>
  <c r="E5" i="6"/>
  <c r="F5" i="7" s="1"/>
  <c r="E6" i="6"/>
  <c r="F6" i="7" s="1"/>
  <c r="G5" i="7"/>
  <c r="G4" i="7"/>
  <c r="G6" i="7"/>
  <c r="G8" i="7"/>
</calcChain>
</file>

<file path=xl/sharedStrings.xml><?xml version="1.0" encoding="utf-8"?>
<sst xmlns="http://schemas.openxmlformats.org/spreadsheetml/2006/main" count="125" uniqueCount="70">
  <si>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</si>
  <si>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</si>
  <si>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</si>
  <si>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</si>
  <si>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</si>
  <si>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</si>
  <si>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</si>
  <si>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</si>
  <si>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</si>
  <si>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</si>
  <si>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</si>
  <si>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</si>
  <si>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</si>
  <si>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</si>
  <si>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</si>
  <si>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</si>
  <si>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</si>
  <si>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</si>
  <si>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</si>
  <si>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</si>
  <si>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</si>
  <si>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</si>
  <si>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</si>
  <si>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Солонешенский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</si>
  <si>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</si>
  <si>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</si>
  <si>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</si>
  <si>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</si>
  <si>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62</t>
  </si>
  <si>
    <t>64</t>
  </si>
  <si>
    <t>Наличие пяти и более комфортных условий для предоставления услуг</t>
  </si>
  <si>
    <t>80</t>
  </si>
  <si>
    <t>Количество условий доступности организации для инвалидов (от одного до четырех)</t>
  </si>
  <si>
    <t>75</t>
  </si>
  <si>
    <t>83</t>
  </si>
  <si>
    <t>70</t>
  </si>
  <si>
    <t>69</t>
  </si>
  <si>
    <t>2273003332</t>
  </si>
  <si>
    <t>МБОУ "Тумановская СОШ имени Героя Советского Союза М.А. Паршина"</t>
  </si>
  <si>
    <t>86</t>
  </si>
  <si>
    <t>82</t>
  </si>
  <si>
    <t>Количество условий доступности, позволяющих инвалидам получать услуги наравне с другими (от одного до четырех)</t>
  </si>
  <si>
    <t>18</t>
  </si>
  <si>
    <t>20</t>
  </si>
  <si>
    <t>85</t>
  </si>
  <si>
    <t>84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</si>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</sst>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5"/>
  <sheetViews>
    <sheetView workbookViewId="0">
      <pane ySplit="1" topLeftCell="A2" activePane="bottomLeft" state="frozen"/>
      <selection pane="bottomLeft" activeCell="BE16" sqref="BE16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/>
      <c r="B2" s="3"/>
      <c r="C2" s="6"/>
      <c r="D2" s="3"/>
      <c r="E2" s="7"/>
      <c r="F2" s="7"/>
      <c r="G2" s="8"/>
      <c r="H2" s="3"/>
      <c r="I2" s="7"/>
      <c r="J2" s="2"/>
      <c r="K2" s="3"/>
      <c r="L2" s="9"/>
      <c r="M2" s="10"/>
      <c r="N2" s="3"/>
      <c r="O2" s="3"/>
      <c r="P2" s="2"/>
      <c r="Q2" s="2"/>
      <c r="R2" s="3"/>
      <c r="S2" s="2"/>
      <c r="T2" s="2"/>
      <c r="U2" s="3"/>
      <c r="V2" s="2"/>
      <c r="W2" s="2"/>
      <c r="X2" s="3"/>
      <c r="Y2" s="3"/>
      <c r="Z2" s="2"/>
      <c r="AA2" s="2"/>
      <c r="AB2" s="3"/>
      <c r="AC2" s="2"/>
      <c r="AD2" s="2"/>
      <c r="AE2" s="3"/>
      <c r="AF2" s="3"/>
      <c r="AG2" s="2"/>
      <c r="AH2" s="2"/>
      <c r="AI2" s="3"/>
      <c r="AJ2" s="3"/>
      <c r="AK2" s="2"/>
      <c r="AL2" s="2"/>
      <c r="AM2" s="3"/>
      <c r="AN2" s="2"/>
      <c r="AO2" s="2"/>
      <c r="AP2" s="3"/>
      <c r="AQ2" s="2"/>
      <c r="AR2" s="2"/>
      <c r="AS2" s="3"/>
      <c r="AT2" s="2"/>
      <c r="AU2" s="2"/>
      <c r="AV2" s="3"/>
      <c r="AW2" s="2"/>
      <c r="AX2" s="2"/>
      <c r="AY2" s="3"/>
      <c r="AZ2" s="2"/>
      <c r="BA2" s="2"/>
      <c r="BB2" s="3"/>
      <c r="BC2" s="2"/>
      <c r="BD2" s="2"/>
      <c r="BE2" s="3"/>
      <c r="BF2" s="2"/>
      <c r="BG2" s="2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/>
      <c r="B3" s="3"/>
      <c r="C3" s="6"/>
      <c r="D3" s="3"/>
      <c r="E3" s="7"/>
      <c r="F3" s="7"/>
      <c r="G3" s="8"/>
      <c r="H3" s="3"/>
      <c r="I3" s="7"/>
      <c r="J3" s="2"/>
      <c r="K3" s="3"/>
      <c r="L3" s="9"/>
      <c r="M3" s="10"/>
      <c r="N3" s="3"/>
      <c r="O3" s="3"/>
      <c r="P3" s="2"/>
      <c r="Q3" s="2"/>
      <c r="R3" s="3"/>
      <c r="S3" s="2"/>
      <c r="T3" s="2"/>
      <c r="U3" s="3"/>
      <c r="V3" s="2"/>
      <c r="W3" s="2"/>
      <c r="X3" s="3"/>
      <c r="Y3" s="3"/>
      <c r="Z3" s="2"/>
      <c r="AA3" s="2"/>
      <c r="AB3" s="3"/>
      <c r="AC3" s="2"/>
      <c r="AD3" s="2"/>
      <c r="AE3" s="3"/>
      <c r="AF3" s="3"/>
      <c r="AG3" s="2"/>
      <c r="AH3" s="2"/>
      <c r="AI3" s="3"/>
      <c r="AJ3" s="3"/>
      <c r="AK3" s="2"/>
      <c r="AL3" s="2"/>
      <c r="AM3" s="3"/>
      <c r="AN3" s="2"/>
      <c r="AO3" s="2"/>
      <c r="AP3" s="3"/>
      <c r="AQ3" s="2"/>
      <c r="AR3" s="2"/>
      <c r="AS3" s="3"/>
      <c r="AT3" s="2"/>
      <c r="AU3" s="2"/>
      <c r="AV3" s="3"/>
      <c r="AW3" s="2"/>
      <c r="AX3" s="2"/>
      <c r="AY3" s="3"/>
      <c r="AZ3" s="2"/>
      <c r="BA3" s="2"/>
      <c r="BB3" s="3"/>
      <c r="BC3" s="2"/>
      <c r="BD3" s="2"/>
      <c r="BE3" s="3"/>
      <c r="BF3" s="2"/>
      <c r="BG3" s="2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/>
      <c r="B4" s="3"/>
      <c r="C4" s="6"/>
      <c r="D4" s="3"/>
      <c r="E4" s="7"/>
      <c r="F4" s="7"/>
      <c r="G4" s="8"/>
      <c r="H4" s="3"/>
      <c r="I4" s="7"/>
      <c r="J4" s="2"/>
      <c r="K4" s="3"/>
      <c r="L4" s="9"/>
      <c r="M4" s="10"/>
      <c r="N4" s="3"/>
      <c r="O4" s="3"/>
      <c r="P4" s="2"/>
      <c r="Q4" s="2"/>
      <c r="R4" s="3"/>
      <c r="S4" s="2"/>
      <c r="T4" s="2"/>
      <c r="U4" s="3"/>
      <c r="V4" s="2"/>
      <c r="W4" s="2"/>
      <c r="X4" s="3"/>
      <c r="Y4" s="3"/>
      <c r="Z4" s="2"/>
      <c r="AA4" s="2"/>
      <c r="AB4" s="3"/>
      <c r="AC4" s="2"/>
      <c r="AD4" s="2"/>
      <c r="AE4" s="3"/>
      <c r="AF4" s="3"/>
      <c r="AG4" s="2"/>
      <c r="AH4" s="2"/>
      <c r="AI4" s="3"/>
      <c r="AJ4" s="3"/>
      <c r="AK4" s="2"/>
      <c r="AL4" s="2"/>
      <c r="AM4" s="3"/>
      <c r="AN4" s="2"/>
      <c r="AO4" s="2"/>
      <c r="AP4" s="3"/>
      <c r="AQ4" s="2"/>
      <c r="AR4" s="2"/>
      <c r="AS4" s="3"/>
      <c r="AT4" s="2"/>
      <c r="AU4" s="2"/>
      <c r="AV4" s="3"/>
      <c r="AW4" s="2"/>
      <c r="AX4" s="2"/>
      <c r="AY4" s="3"/>
      <c r="AZ4" s="2"/>
      <c r="BA4" s="2"/>
      <c r="BB4" s="3"/>
      <c r="BC4" s="2"/>
      <c r="BD4" s="2"/>
      <c r="BE4" s="3"/>
      <c r="BF4" s="2"/>
      <c r="BG4" s="2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/>
      <c r="B5" s="3"/>
      <c r="C5" s="6"/>
      <c r="D5" s="3"/>
      <c r="E5" s="7"/>
      <c r="F5" s="7"/>
      <c r="G5" s="8"/>
      <c r="H5" s="3"/>
      <c r="I5" s="7"/>
      <c r="J5" s="2"/>
      <c r="K5" s="3"/>
      <c r="L5" s="9"/>
      <c r="M5" s="10"/>
      <c r="N5" s="3"/>
      <c r="O5" s="3"/>
      <c r="P5" s="2"/>
      <c r="Q5" s="2"/>
      <c r="R5" s="3"/>
      <c r="S5" s="2"/>
      <c r="T5" s="2"/>
      <c r="U5" s="3"/>
      <c r="V5" s="2"/>
      <c r="W5" s="2"/>
      <c r="X5" s="3"/>
      <c r="Y5" s="3"/>
      <c r="Z5" s="2"/>
      <c r="AA5" s="2"/>
      <c r="AB5" s="3"/>
      <c r="AC5" s="2"/>
      <c r="AD5" s="2"/>
      <c r="AE5" s="3"/>
      <c r="AF5" s="3"/>
      <c r="AG5" s="2"/>
      <c r="AH5" s="2"/>
      <c r="AI5" s="3"/>
      <c r="AJ5" s="3"/>
      <c r="AK5" s="2"/>
      <c r="AL5" s="2"/>
      <c r="AM5" s="3"/>
      <c r="AN5" s="2"/>
      <c r="AO5" s="2"/>
      <c r="AP5" s="3"/>
      <c r="AQ5" s="2"/>
      <c r="AR5" s="2"/>
      <c r="AS5" s="3"/>
      <c r="AT5" s="2"/>
      <c r="AU5" s="2"/>
      <c r="AV5" s="3"/>
      <c r="AW5" s="2"/>
      <c r="AX5" s="2"/>
      <c r="AY5" s="3"/>
      <c r="AZ5" s="2"/>
      <c r="BA5" s="2"/>
      <c r="BB5" s="3"/>
      <c r="BC5" s="2"/>
      <c r="BD5" s="2"/>
      <c r="BE5" s="3"/>
      <c r="BF5" s="2"/>
      <c r="BG5" s="2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/>
      <c r="B6" s="3"/>
      <c r="C6" s="6"/>
      <c r="D6" s="3"/>
      <c r="E6" s="7"/>
      <c r="F6" s="7"/>
      <c r="G6" s="8"/>
      <c r="H6" s="3"/>
      <c r="I6" s="7"/>
      <c r="J6" s="2"/>
      <c r="K6" s="3"/>
      <c r="L6" s="9"/>
      <c r="M6" s="10"/>
      <c r="N6" s="3"/>
      <c r="O6" s="3"/>
      <c r="P6" s="2"/>
      <c r="Q6" s="2"/>
      <c r="R6" s="3"/>
      <c r="S6" s="2"/>
      <c r="T6" s="2"/>
      <c r="U6" s="3"/>
      <c r="V6" s="2"/>
      <c r="W6" s="2"/>
      <c r="X6" s="3"/>
      <c r="Y6" s="3"/>
      <c r="Z6" s="2"/>
      <c r="AA6" s="2"/>
      <c r="AB6" s="3"/>
      <c r="AC6" s="2"/>
      <c r="AD6" s="2"/>
      <c r="AE6" s="3"/>
      <c r="AF6" s="3"/>
      <c r="AG6" s="2"/>
      <c r="AH6" s="2"/>
      <c r="AI6" s="3"/>
      <c r="AJ6" s="3"/>
      <c r="AK6" s="2"/>
      <c r="AL6" s="2"/>
      <c r="AM6" s="3"/>
      <c r="AN6" s="2"/>
      <c r="AO6" s="2"/>
      <c r="AP6" s="3"/>
      <c r="AQ6" s="2"/>
      <c r="AR6" s="2"/>
      <c r="AS6" s="3"/>
      <c r="AT6" s="2"/>
      <c r="AU6" s="2"/>
      <c r="AV6" s="3"/>
      <c r="AW6" s="2"/>
      <c r="AX6" s="2"/>
      <c r="AY6" s="3"/>
      <c r="AZ6" s="2"/>
      <c r="BA6" s="2"/>
      <c r="BB6" s="3"/>
      <c r="BC6" s="2"/>
      <c r="BD6" s="2"/>
      <c r="BE6" s="3"/>
      <c r="BF6" s="2"/>
      <c r="BG6" s="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37</v>
      </c>
      <c r="B7" s="3" t="s">
        <v>23</v>
      </c>
      <c r="C7" s="6" t="s">
        <v>24</v>
      </c>
      <c r="D7" s="3" t="s">
        <v>38</v>
      </c>
      <c r="E7" s="7">
        <v>134</v>
      </c>
      <c r="F7" s="7" t="s">
        <v>39</v>
      </c>
      <c r="G7" s="8">
        <v>0.64179104477611937</v>
      </c>
      <c r="H7" s="3" t="s">
        <v>38</v>
      </c>
      <c r="I7" s="7">
        <v>15</v>
      </c>
      <c r="J7" s="2">
        <v>15</v>
      </c>
      <c r="K7" s="3" t="s">
        <v>38</v>
      </c>
      <c r="L7" s="9">
        <v>47</v>
      </c>
      <c r="M7" s="10">
        <v>61</v>
      </c>
      <c r="N7" s="3" t="s">
        <v>38</v>
      </c>
      <c r="O7" s="3" t="s">
        <v>25</v>
      </c>
      <c r="P7" s="2" t="s">
        <v>26</v>
      </c>
      <c r="Q7" s="2" t="s">
        <v>27</v>
      </c>
      <c r="R7" s="3" t="s">
        <v>38</v>
      </c>
      <c r="S7" s="2" t="s">
        <v>40</v>
      </c>
      <c r="T7" s="2" t="s">
        <v>40</v>
      </c>
      <c r="U7" s="3" t="s">
        <v>38</v>
      </c>
      <c r="V7" s="2" t="s">
        <v>28</v>
      </c>
      <c r="W7" s="2" t="s">
        <v>29</v>
      </c>
      <c r="X7" s="3" t="s">
        <v>38</v>
      </c>
      <c r="Y7" s="3" t="s">
        <v>30</v>
      </c>
      <c r="Z7" s="2"/>
      <c r="AA7" s="2" t="s">
        <v>27</v>
      </c>
      <c r="AB7" s="3" t="s">
        <v>38</v>
      </c>
      <c r="AC7" s="2" t="s">
        <v>34</v>
      </c>
      <c r="AD7" s="2" t="s">
        <v>39</v>
      </c>
      <c r="AE7" s="3" t="s">
        <v>38</v>
      </c>
      <c r="AF7" s="3" t="s">
        <v>32</v>
      </c>
      <c r="AG7" s="2">
        <v>4</v>
      </c>
      <c r="AH7" s="2" t="s">
        <v>31</v>
      </c>
      <c r="AI7" s="3" t="s">
        <v>38</v>
      </c>
      <c r="AJ7" s="3" t="s">
        <v>41</v>
      </c>
      <c r="AK7" s="2">
        <v>4</v>
      </c>
      <c r="AL7" s="2" t="s">
        <v>31</v>
      </c>
      <c r="AM7" s="3" t="s">
        <v>38</v>
      </c>
      <c r="AN7" s="2" t="s">
        <v>42</v>
      </c>
      <c r="AO7" s="2" t="s">
        <v>43</v>
      </c>
      <c r="AP7" s="3" t="s">
        <v>38</v>
      </c>
      <c r="AQ7" s="2" t="s">
        <v>33</v>
      </c>
      <c r="AR7" s="2" t="s">
        <v>39</v>
      </c>
      <c r="AS7" s="3" t="s">
        <v>38</v>
      </c>
      <c r="AT7" s="2" t="s">
        <v>44</v>
      </c>
      <c r="AU7" s="2" t="s">
        <v>39</v>
      </c>
      <c r="AV7" s="3" t="s">
        <v>38</v>
      </c>
      <c r="AW7" s="2" t="s">
        <v>36</v>
      </c>
      <c r="AX7" s="2" t="s">
        <v>35</v>
      </c>
      <c r="AY7" s="3" t="s">
        <v>38</v>
      </c>
      <c r="AZ7" s="2" t="s">
        <v>40</v>
      </c>
      <c r="BA7" s="2" t="s">
        <v>39</v>
      </c>
      <c r="BB7" s="3" t="s">
        <v>38</v>
      </c>
      <c r="BC7" s="2" t="s">
        <v>45</v>
      </c>
      <c r="BD7" s="2" t="s">
        <v>39</v>
      </c>
      <c r="BE7" s="3" t="s">
        <v>38</v>
      </c>
      <c r="BF7" s="2" t="s">
        <v>40</v>
      </c>
      <c r="BG7" s="2" t="s">
        <v>39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</sheetData>
  <autoFilter ref="A1:BZ7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46</v>
      </c>
      <c r="B1" s="13" t="s">
        <v>47</v>
      </c>
      <c r="C1" s="13" t="s">
        <v>48</v>
      </c>
      <c r="D1" s="13" t="s">
        <v>49</v>
      </c>
      <c r="E1" s="1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51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>
        <f>'Данные для ввода на bus.gov.ru'!D2</f>
        <v>0</v>
      </c>
      <c r="B3" s="17" t="str">
        <f>IFERROR(((('Данные для ввода на bus.gov.ru'!I2+'Данные для ввода на bus.gov.ru'!L2)/('Данные для ввода на bus.gov.ru'!J2+'Данные для ввода на bus.gov.ru'!M2))*100)*0.3,"")</f>
        <v/>
      </c>
      <c r="C3" s="15">
        <f>'Данные для ввода на bus.gov.ru'!Q2*0.3</f>
        <v>0</v>
      </c>
      <c r="D3" s="17" t="e">
        <f>((('Данные для ввода на bus.gov.ru'!S2+'Данные для ввода на bus.gov.ru'!V2)/('Данные для ввода на bus.gov.ru'!T2+'Данные для ввода на bus.gov.ru'!W2))*100)*0.4</f>
        <v>#DIV/0!</v>
      </c>
      <c r="E3" s="18" t="e">
        <f t="shared" ref="E3:E8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>
        <f>'Данные для ввода на bus.gov.ru'!D3</f>
        <v>0</v>
      </c>
      <c r="B4" s="17" t="str">
        <f>IFERROR(((('Данные для ввода на bus.gov.ru'!I3+'Данные для ввода на bus.gov.ru'!L3)/('Данные для ввода на bus.gov.ru'!J3+'Данные для ввода на bus.gov.ru'!M3))*100)*0.3,"")</f>
        <v/>
      </c>
      <c r="C4" s="15">
        <f>'Данные для ввода на bus.gov.ru'!Q3*0.3</f>
        <v>0</v>
      </c>
      <c r="D4" s="17" t="e">
        <f>((('Данные для ввода на bus.gov.ru'!S3+'Данные для ввода на bus.gov.ru'!V3)/('Данные для ввода на bus.gov.ru'!T3+'Данные для ввода на bus.gov.ru'!W3))*100)*0.4</f>
        <v>#DIV/0!</v>
      </c>
      <c r="E4" s="18" t="e">
        <f t="shared" si="0"/>
        <v>#VALUE!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>
        <f>'Данные для ввода на bus.gov.ru'!D4</f>
        <v>0</v>
      </c>
      <c r="B5" s="17" t="str">
        <f>IFERROR(((('Данные для ввода на bus.gov.ru'!I4+'Данные для ввода на bus.gov.ru'!L4)/('Данные для ввода на bus.gov.ru'!J4+'Данные для ввода на bus.gov.ru'!M4))*100)*0.3,"")</f>
        <v/>
      </c>
      <c r="C5" s="15">
        <f>'Данные для ввода на bus.gov.ru'!Q4*0.3</f>
        <v>0</v>
      </c>
      <c r="D5" s="17" t="e">
        <f>((('Данные для ввода на bus.gov.ru'!S4+'Данные для ввода на bus.gov.ru'!V4)/('Данные для ввода на bus.gov.ru'!T4+'Данные для ввода на bus.gov.ru'!W4))*100)*0.4</f>
        <v>#DIV/0!</v>
      </c>
      <c r="E5" s="18" t="e">
        <f t="shared" si="0"/>
        <v>#VALUE!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>
        <f>'Данные для ввода на bus.gov.ru'!D5</f>
        <v>0</v>
      </c>
      <c r="B6" s="17" t="str">
        <f>IFERROR(((('Данные для ввода на bus.gov.ru'!I5+'Данные для ввода на bus.gov.ru'!L5)/('Данные для ввода на bus.gov.ru'!J5+'Данные для ввода на bus.gov.ru'!M5))*100)*0.3,"")</f>
        <v/>
      </c>
      <c r="C6" s="15">
        <f>'Данные для ввода на bus.gov.ru'!Q5*0.3</f>
        <v>0</v>
      </c>
      <c r="D6" s="17" t="e">
        <f>((('Данные для ввода на bus.gov.ru'!S5+'Данные для ввода на bus.gov.ru'!V5)/('Данные для ввода на bus.gov.ru'!T5+'Данные для ввода на bus.gov.ru'!W5))*100)*0.4</f>
        <v>#DIV/0!</v>
      </c>
      <c r="E6" s="18" t="e">
        <f t="shared" si="0"/>
        <v>#VALUE!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>
        <f>'Данные для ввода на bus.gov.ru'!D6</f>
        <v>0</v>
      </c>
      <c r="B7" s="17" t="str">
        <f>IFERROR(((('Данные для ввода на bus.gov.ru'!I6+'Данные для ввода на bus.gov.ru'!L6)/('Данные для ввода на bus.gov.ru'!J6+'Данные для ввода на bus.gov.ru'!M6))*100)*0.3,"")</f>
        <v/>
      </c>
      <c r="C7" s="15">
        <f>'Данные для ввода на bus.gov.ru'!Q6*0.3</f>
        <v>0</v>
      </c>
      <c r="D7" s="17" t="e">
        <f>((('Данные для ввода на bus.gov.ru'!S6+'Данные для ввода на bus.gov.ru'!V6)/('Данные для ввода на bus.gov.ru'!T6+'Данные для ввода на bus.gov.ru'!W6))*100)*0.4</f>
        <v>#DIV/0!</v>
      </c>
      <c r="E7" s="18" t="e">
        <f t="shared" si="0"/>
        <v>#VALUE!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"Тумановская СОШ имени Героя Советского Союза М.А. Паршина"</v>
      </c>
      <c r="B8" s="17">
        <f>IFERROR(((('Данные для ввода на bus.gov.ru'!I7+'Данные для ввода на bus.gov.ru'!L7)/('Данные для ввода на bus.gov.ru'!J7+'Данные для ввода на bus.gov.ru'!M7))*100)*0.3,"")</f>
        <v>24.473684210526315</v>
      </c>
      <c r="C8" s="15">
        <f>'Данные для ввода на bus.gov.ru'!Q7*0.3</f>
        <v>30</v>
      </c>
      <c r="D8" s="17">
        <f>((('Данные для ввода на bus.gov.ru'!S7+'Данные для ввода на bus.gov.ru'!V7)/('Данные для ввода на bus.gov.ru'!T7+'Данные для ввода на bus.gov.ru'!W7))*100)*0.4</f>
        <v>39.452054794520549</v>
      </c>
      <c r="E8" s="18">
        <f t="shared" si="0"/>
        <v>93.925739005046864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46</v>
      </c>
      <c r="B1" s="13" t="s">
        <v>52</v>
      </c>
      <c r="C1" s="13" t="s">
        <v>53</v>
      </c>
      <c r="D1" s="13" t="s">
        <v>50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51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>
        <f>'Данные для ввода на bus.gov.ru'!D2</f>
        <v>0</v>
      </c>
      <c r="B3" s="2">
        <f>'Данные для ввода на bus.gov.ru'!AA2*0.5</f>
        <v>0</v>
      </c>
      <c r="C3" s="21" t="e">
        <f>(('Данные для ввода на bus.gov.ru'!AC2/'Данные для ввода на bus.gov.ru'!AD2)*100)*0.5</f>
        <v>#DIV/0!</v>
      </c>
      <c r="D3" s="21" t="e">
        <f t="shared" ref="D3:D8" si="0">B3+C3</f>
        <v>#DIV/0!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A4" s="3">
        <f>'Данные для ввода на bus.gov.ru'!D3</f>
        <v>0</v>
      </c>
      <c r="B4" s="2">
        <f>'Данные для ввода на bus.gov.ru'!AA3*0.5</f>
        <v>0</v>
      </c>
      <c r="C4" s="21" t="e">
        <f>(('Данные для ввода на bus.gov.ru'!AC3/'Данные для ввода на bus.gov.ru'!AD3)*100)*0.5</f>
        <v>#DIV/0!</v>
      </c>
      <c r="D4" s="21" t="e">
        <f t="shared" si="0"/>
        <v>#DIV/0!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A5" s="3">
        <f>'Данные для ввода на bus.gov.ru'!D4</f>
        <v>0</v>
      </c>
      <c r="B5" s="2">
        <f>'Данные для ввода на bus.gov.ru'!AA4*0.5</f>
        <v>0</v>
      </c>
      <c r="C5" s="21" t="e">
        <f>(('Данные для ввода на bus.gov.ru'!AC4/'Данные для ввода на bus.gov.ru'!AD4)*100)*0.5</f>
        <v>#DIV/0!</v>
      </c>
      <c r="D5" s="21" t="e">
        <f t="shared" si="0"/>
        <v>#DIV/0!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A6" s="3">
        <f>'Данные для ввода на bus.gov.ru'!D5</f>
        <v>0</v>
      </c>
      <c r="B6" s="2">
        <f>'Данные для ввода на bus.gov.ru'!AA5*0.5</f>
        <v>0</v>
      </c>
      <c r="C6" s="21" t="e">
        <f>(('Данные для ввода на bus.gov.ru'!AC5/'Данные для ввода на bus.gov.ru'!AD5)*100)*0.5</f>
        <v>#DIV/0!</v>
      </c>
      <c r="D6" s="21" t="e">
        <f t="shared" si="0"/>
        <v>#DIV/0!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A7" s="3">
        <f>'Данные для ввода на bus.gov.ru'!D6</f>
        <v>0</v>
      </c>
      <c r="B7" s="2">
        <f>'Данные для ввода на bus.gov.ru'!AA6*0.5</f>
        <v>0</v>
      </c>
      <c r="C7" s="21" t="e">
        <f>(('Данные для ввода на bus.gov.ru'!AC6/'Данные для ввода на bus.gov.ru'!AD6)*100)*0.5</f>
        <v>#DIV/0!</v>
      </c>
      <c r="D7" s="21" t="e">
        <f t="shared" si="0"/>
        <v>#DIV/0!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A8" s="3" t="str">
        <f>'Данные для ввода на bus.gov.ru'!D7</f>
        <v>МБОУ "Тумановская СОШ имени Героя Советского Союза М.А. Паршина"</v>
      </c>
      <c r="B8" s="2">
        <f>'Данные для ввода на bus.gov.ru'!AA7*0.5</f>
        <v>50</v>
      </c>
      <c r="C8" s="21">
        <f>(('Данные для ввода на bus.gov.ru'!AC7/'Данные для ввода на bus.gov.ru'!AD7)*100)*0.5</f>
        <v>48.255813953488378</v>
      </c>
      <c r="D8" s="21">
        <f t="shared" si="0"/>
        <v>98.255813953488371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46</v>
      </c>
      <c r="B1" s="23" t="s">
        <v>54</v>
      </c>
      <c r="C1" s="23" t="s">
        <v>55</v>
      </c>
      <c r="D1" s="23" t="s">
        <v>56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>
        <f>'Данные для ввода на bus.gov.ru'!D2</f>
        <v>0</v>
      </c>
      <c r="B3" s="12">
        <f>'Данные для ввода на bus.gov.ru'!AH2*0.3</f>
        <v>0</v>
      </c>
      <c r="C3" s="12">
        <f>'Данные для ввода на bus.gov.ru'!AL2*0.4</f>
        <v>0</v>
      </c>
      <c r="D3" s="25">
        <f>IFERROR((('Данные для ввода на bus.gov.ru'!AN2/'Данные для ввода на bus.gov.ru'!AO2)*100)*0.3,0)</f>
        <v>0</v>
      </c>
      <c r="E3" s="25">
        <f t="shared" ref="E3:E8" si="0">B3+C3+D3</f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>
        <f>'Данные для ввода на bus.gov.ru'!D3</f>
        <v>0</v>
      </c>
      <c r="B4" s="12">
        <f>'Данные для ввода на bus.gov.ru'!AH3*0.3</f>
        <v>0</v>
      </c>
      <c r="C4" s="12">
        <f>'Данные для ввода на bus.gov.ru'!AL3*0.4</f>
        <v>0</v>
      </c>
      <c r="D4" s="25">
        <f>IFERROR((('Данные для ввода на bus.gov.ru'!AN3/'Данные для ввода на bus.gov.ru'!AO3)*100)*0.3,0)</f>
        <v>0</v>
      </c>
      <c r="E4" s="25">
        <f t="shared" si="0"/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>
        <f>'Данные для ввода на bus.gov.ru'!D4</f>
        <v>0</v>
      </c>
      <c r="B5" s="12">
        <f>'Данные для ввода на bus.gov.ru'!AH4*0.3</f>
        <v>0</v>
      </c>
      <c r="C5" s="12">
        <f>'Данные для ввода на bus.gov.ru'!AL4*0.4</f>
        <v>0</v>
      </c>
      <c r="D5" s="25">
        <f>IFERROR((('Данные для ввода на bus.gov.ru'!AN4/'Данные для ввода на bus.gov.ru'!AO4)*100)*0.3,0)</f>
        <v>0</v>
      </c>
      <c r="E5" s="25">
        <f t="shared" si="0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>
        <f>'Данные для ввода на bus.gov.ru'!D5</f>
        <v>0</v>
      </c>
      <c r="B6" s="12">
        <f>'Данные для ввода на bus.gov.ru'!AH5*0.3</f>
        <v>0</v>
      </c>
      <c r="C6" s="12">
        <f>'Данные для ввода на bus.gov.ru'!AL5*0.4</f>
        <v>0</v>
      </c>
      <c r="D6" s="25">
        <f>IFERROR((('Данные для ввода на bus.gov.ru'!AN5/'Данные для ввода на bus.gov.ru'!AO5)*100)*0.3,0)</f>
        <v>0</v>
      </c>
      <c r="E6" s="25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>
        <f>'Данные для ввода на bus.gov.ru'!D6</f>
        <v>0</v>
      </c>
      <c r="B7" s="12">
        <f>'Данные для ввода на bus.gov.ru'!AH6*0.3</f>
        <v>0</v>
      </c>
      <c r="C7" s="12">
        <f>'Данные для ввода на bus.gov.ru'!AL6*0.4</f>
        <v>0</v>
      </c>
      <c r="D7" s="25">
        <f>IFERROR((('Данные для ввода на bus.gov.ru'!AN6/'Данные для ввода на bus.gov.ru'!AO6)*100)*0.3,0)</f>
        <v>0</v>
      </c>
      <c r="E7" s="25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"Тумановская СОШ имени Героя Советского Союза М.А. Паршина"</v>
      </c>
      <c r="B8" s="12">
        <f>'Данные для ввода на bus.gov.ru'!AH7*0.3</f>
        <v>24</v>
      </c>
      <c r="C8" s="12">
        <f>'Данные для ввода на bus.gov.ru'!AL7*0.4</f>
        <v>32</v>
      </c>
      <c r="D8" s="25">
        <f>IFERROR((('Данные для ввода на bus.gov.ru'!AN7/'Данные для ввода на bus.gov.ru'!AO7)*100)*0.3,0)</f>
        <v>27</v>
      </c>
      <c r="E8" s="25">
        <f t="shared" si="0"/>
        <v>83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46</v>
      </c>
      <c r="B1" s="23" t="s">
        <v>57</v>
      </c>
      <c r="C1" s="23" t="s">
        <v>58</v>
      </c>
      <c r="D1" s="23" t="s">
        <v>59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>
        <f>'Данные для ввода на bus.gov.ru'!D2</f>
        <v>0</v>
      </c>
      <c r="B3" s="25" t="e">
        <f>(('Данные для ввода на bus.gov.ru'!AQ2/'Данные для ввода на bus.gov.ru'!AR2)*100)*0.4</f>
        <v>#DIV/0!</v>
      </c>
      <c r="C3" s="21" t="e">
        <f>(('Данные для ввода на bus.gov.ru'!AT2/'Данные для ввода на bus.gov.ru'!AU2)*100)*0.4</f>
        <v>#DIV/0!</v>
      </c>
      <c r="D3" s="25" t="e">
        <f>(('Данные для ввода на bus.gov.ru'!AW2/'Данные для ввода на bus.gov.ru'!AX2)*100)*0.2</f>
        <v>#DIV/0!</v>
      </c>
      <c r="E3" s="25" t="e">
        <f t="shared" ref="E3:E8" si="0">B3+C3+D3</f>
        <v>#DIV/0!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>
        <f>'Данные для ввода на bus.gov.ru'!D3</f>
        <v>0</v>
      </c>
      <c r="B4" s="25" t="e">
        <f>(('Данные для ввода на bus.gov.ru'!AQ3/'Данные для ввода на bus.gov.ru'!AR3)*100)*0.4</f>
        <v>#DIV/0!</v>
      </c>
      <c r="C4" s="21" t="e">
        <f>(('Данные для ввода на bus.gov.ru'!AT3/'Данные для ввода на bus.gov.ru'!AU3)*100)*0.4</f>
        <v>#DIV/0!</v>
      </c>
      <c r="D4" s="25" t="e">
        <f>(('Данные для ввода на bus.gov.ru'!AW3/'Данные для ввода на bus.gov.ru'!AX3)*100)*0.2</f>
        <v>#DIV/0!</v>
      </c>
      <c r="E4" s="25" t="e">
        <f t="shared" si="0"/>
        <v>#DIV/0!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>
        <f>'Данные для ввода на bus.gov.ru'!D4</f>
        <v>0</v>
      </c>
      <c r="B5" s="25" t="e">
        <f>(('Данные для ввода на bus.gov.ru'!AQ4/'Данные для ввода на bus.gov.ru'!AR4)*100)*0.4</f>
        <v>#DIV/0!</v>
      </c>
      <c r="C5" s="21" t="e">
        <f>(('Данные для ввода на bus.gov.ru'!AT4/'Данные для ввода на bus.gov.ru'!AU4)*100)*0.4</f>
        <v>#DIV/0!</v>
      </c>
      <c r="D5" s="25" t="e">
        <f>(('Данные для ввода на bus.gov.ru'!AW4/'Данные для ввода на bus.gov.ru'!AX4)*100)*0.2</f>
        <v>#DIV/0!</v>
      </c>
      <c r="E5" s="25" t="e">
        <f t="shared" si="0"/>
        <v>#DIV/0!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>
        <f>'Данные для ввода на bus.gov.ru'!D5</f>
        <v>0</v>
      </c>
      <c r="B6" s="25" t="e">
        <f>(('Данные для ввода на bus.gov.ru'!AQ5/'Данные для ввода на bus.gov.ru'!AR5)*100)*0.4</f>
        <v>#DIV/0!</v>
      </c>
      <c r="C6" s="21" t="e">
        <f>(('Данные для ввода на bus.gov.ru'!AT5/'Данные для ввода на bus.gov.ru'!AU5)*100)*0.4</f>
        <v>#DIV/0!</v>
      </c>
      <c r="D6" s="25" t="e">
        <f>(('Данные для ввода на bus.gov.ru'!AW5/'Данные для ввода на bus.gov.ru'!AX5)*100)*0.2</f>
        <v>#DIV/0!</v>
      </c>
      <c r="E6" s="25" t="e">
        <f t="shared" si="0"/>
        <v>#DIV/0!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>
        <f>'Данные для ввода на bus.gov.ru'!D6</f>
        <v>0</v>
      </c>
      <c r="B7" s="25" t="e">
        <f>(('Данные для ввода на bus.gov.ru'!AQ6/'Данные для ввода на bus.gov.ru'!AR6)*100)*0.4</f>
        <v>#DIV/0!</v>
      </c>
      <c r="C7" s="21" t="e">
        <f>(('Данные для ввода на bus.gov.ru'!AT6/'Данные для ввода на bus.gov.ru'!AU6)*100)*0.4</f>
        <v>#DIV/0!</v>
      </c>
      <c r="D7" s="25" t="e">
        <f>(('Данные для ввода на bus.gov.ru'!AW6/'Данные для ввода на bus.gov.ru'!AX6)*100)*0.2</f>
        <v>#DIV/0!</v>
      </c>
      <c r="E7" s="25" t="e">
        <f t="shared" si="0"/>
        <v>#DIV/0!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"Тумановская СОШ имени Героя Советского Союза М.А. Паршина"</v>
      </c>
      <c r="B8" s="25">
        <f>(('Данные для ввода на bus.gov.ru'!AQ7/'Данные для ввода на bus.gov.ru'!AR7)*100)*0.4</f>
        <v>34.883720930232556</v>
      </c>
      <c r="C8" s="21">
        <f>(('Данные для ввода на bus.gov.ru'!AT7/'Данные для ввода на bus.gov.ru'!AU7)*100)*0.4</f>
        <v>39.534883720930232</v>
      </c>
      <c r="D8" s="25">
        <f>(('Данные для ввода на bus.gov.ru'!AW7/'Данные для ввода на bus.gov.ru'!AX7)*100)*0.2</f>
        <v>19.714285714285719</v>
      </c>
      <c r="E8" s="25">
        <f t="shared" si="0"/>
        <v>94.132890365448503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46</v>
      </c>
      <c r="B1" s="23" t="s">
        <v>60</v>
      </c>
      <c r="C1" s="23" t="s">
        <v>61</v>
      </c>
      <c r="D1" s="23" t="s">
        <v>62</v>
      </c>
      <c r="E1" s="23" t="s">
        <v>50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51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>
        <f>'Данные для ввода на bus.gov.ru'!D2</f>
        <v>0</v>
      </c>
      <c r="B3" s="25" t="e">
        <f>(('Данные для ввода на bus.gov.ru'!AZ2/'Данные для ввода на bus.gov.ru'!BA2)*100)*0.3</f>
        <v>#DIV/0!</v>
      </c>
      <c r="C3" s="25" t="e">
        <f>(('Данные для ввода на bus.gov.ru'!BC2/'Данные для ввода на bus.gov.ru'!BD2)*100)*0.2</f>
        <v>#DIV/0!</v>
      </c>
      <c r="D3" s="25" t="e">
        <f>(('Данные для ввода на bus.gov.ru'!BF2/'Данные для ввода на bus.gov.ru'!BG2)*100)*0.5</f>
        <v>#DIV/0!</v>
      </c>
      <c r="E3" s="25" t="e">
        <f t="shared" ref="E3:E8" si="0">B3+C3+D3</f>
        <v>#DIV/0!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>
        <f>'Данные для ввода на bus.gov.ru'!D3</f>
        <v>0</v>
      </c>
      <c r="B4" s="25" t="e">
        <f>(('Данные для ввода на bus.gov.ru'!AZ3/'Данные для ввода на bus.gov.ru'!BA3)*100)*0.3</f>
        <v>#DIV/0!</v>
      </c>
      <c r="C4" s="25" t="e">
        <f>(('Данные для ввода на bus.gov.ru'!BC3/'Данные для ввода на bus.gov.ru'!BD3)*100)*0.2</f>
        <v>#DIV/0!</v>
      </c>
      <c r="D4" s="25" t="e">
        <f>(('Данные для ввода на bus.gov.ru'!BF3/'Данные для ввода на bus.gov.ru'!BG3)*100)*0.5</f>
        <v>#DIV/0!</v>
      </c>
      <c r="E4" s="25" t="e">
        <f t="shared" si="0"/>
        <v>#DIV/0!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>
        <f>'Данные для ввода на bus.gov.ru'!D4</f>
        <v>0</v>
      </c>
      <c r="B5" s="25" t="e">
        <f>(('Данные для ввода на bus.gov.ru'!AZ4/'Данные для ввода на bus.gov.ru'!BA4)*100)*0.3</f>
        <v>#DIV/0!</v>
      </c>
      <c r="C5" s="25" t="e">
        <f>(('Данные для ввода на bus.gov.ru'!BC4/'Данные для ввода на bus.gov.ru'!BD4)*100)*0.2</f>
        <v>#DIV/0!</v>
      </c>
      <c r="D5" s="25" t="e">
        <f>(('Данные для ввода на bus.gov.ru'!BF4/'Данные для ввода на bus.gov.ru'!BG4)*100)*0.5</f>
        <v>#DIV/0!</v>
      </c>
      <c r="E5" s="25" t="e">
        <f t="shared" si="0"/>
        <v>#DIV/0!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>
        <f>'Данные для ввода на bus.gov.ru'!D5</f>
        <v>0</v>
      </c>
      <c r="B6" s="25" t="e">
        <f>(('Данные для ввода на bus.gov.ru'!AZ5/'Данные для ввода на bus.gov.ru'!BA5)*100)*0.3</f>
        <v>#DIV/0!</v>
      </c>
      <c r="C6" s="25" t="e">
        <f>(('Данные для ввода на bus.gov.ru'!BC5/'Данные для ввода на bus.gov.ru'!BD5)*100)*0.2</f>
        <v>#DIV/0!</v>
      </c>
      <c r="D6" s="25" t="e">
        <f>(('Данные для ввода на bus.gov.ru'!BF5/'Данные для ввода на bus.gov.ru'!BG5)*100)*0.5</f>
        <v>#DIV/0!</v>
      </c>
      <c r="E6" s="25" t="e">
        <f t="shared" si="0"/>
        <v>#DIV/0!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>
        <f>'Данные для ввода на bus.gov.ru'!D6</f>
        <v>0</v>
      </c>
      <c r="B7" s="25" t="e">
        <f>(('Данные для ввода на bus.gov.ru'!AZ6/'Данные для ввода на bus.gov.ru'!BA6)*100)*0.3</f>
        <v>#DIV/0!</v>
      </c>
      <c r="C7" s="25" t="e">
        <f>(('Данные для ввода на bus.gov.ru'!BC6/'Данные для ввода на bus.gov.ru'!BD6)*100)*0.2</f>
        <v>#DIV/0!</v>
      </c>
      <c r="D7" s="25" t="e">
        <f>(('Данные для ввода на bus.gov.ru'!BF6/'Данные для ввода на bus.gov.ru'!BG6)*100)*0.5</f>
        <v>#DIV/0!</v>
      </c>
      <c r="E7" s="25" t="e">
        <f t="shared" si="0"/>
        <v>#DIV/0!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"Тумановская СОШ имени Героя Советского Союза М.А. Паршина"</v>
      </c>
      <c r="B8" s="25">
        <f>(('Данные для ввода на bus.gov.ru'!AZ7/'Данные для ввода на bus.gov.ru'!BA7)*100)*0.3</f>
        <v>28.604651162790699</v>
      </c>
      <c r="C8" s="25">
        <f>(('Данные для ввода на bus.gov.ru'!BC7/'Данные для ввода на bus.gov.ru'!BD7)*100)*0.2</f>
        <v>19.534883720930232</v>
      </c>
      <c r="D8" s="25">
        <f>(('Данные для ввода на bus.gov.ru'!BF7/'Данные для ввода на bus.gov.ru'!BG7)*100)*0.5</f>
        <v>47.674418604651166</v>
      </c>
      <c r="E8" s="25">
        <f t="shared" si="0"/>
        <v>95.813953488372093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abSelected="1"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63</v>
      </c>
      <c r="B1" s="28" t="s">
        <v>64</v>
      </c>
      <c r="C1" s="29" t="s">
        <v>65</v>
      </c>
      <c r="D1" s="29" t="s">
        <v>66</v>
      </c>
      <c r="E1" s="29" t="s">
        <v>67</v>
      </c>
      <c r="F1" s="29" t="s">
        <v>68</v>
      </c>
      <c r="G1" s="2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51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8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>
        <f>'Критерий 1'!A3</f>
        <v>0</v>
      </c>
      <c r="B3" s="21" t="e">
        <f>'Критерий 1'!E3</f>
        <v>#VALUE!</v>
      </c>
      <c r="C3" s="21" t="e">
        <f>'Критерий 2'!D3</f>
        <v>#DIV/0!</v>
      </c>
      <c r="D3" s="21">
        <f>'Критерий 3'!E3</f>
        <v>0</v>
      </c>
      <c r="E3" s="21" t="e">
        <f>'Критерий 4'!E3</f>
        <v>#DIV/0!</v>
      </c>
      <c r="F3" s="21" t="e">
        <f>'Критерий 5'!E3</f>
        <v>#DIV/0!</v>
      </c>
      <c r="G3" s="21" t="e">
        <f t="shared" si="0"/>
        <v>#VALUE!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">
        <f>'Критерий 1'!A4</f>
        <v>0</v>
      </c>
      <c r="B4" s="21" t="e">
        <f>'Критерий 1'!E4</f>
        <v>#VALUE!</v>
      </c>
      <c r="C4" s="21" t="e">
        <f>'Критерий 2'!D4</f>
        <v>#DIV/0!</v>
      </c>
      <c r="D4" s="21">
        <f>'Критерий 3'!E4</f>
        <v>0</v>
      </c>
      <c r="E4" s="21" t="e">
        <f>'Критерий 4'!E4</f>
        <v>#DIV/0!</v>
      </c>
      <c r="F4" s="21" t="e">
        <f>'Критерий 5'!E4</f>
        <v>#DIV/0!</v>
      </c>
      <c r="G4" s="21" t="e">
        <f t="shared" si="0"/>
        <v>#VALUE!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">
        <f>'Критерий 1'!A5</f>
        <v>0</v>
      </c>
      <c r="B5" s="21" t="e">
        <f>'Критерий 1'!E5</f>
        <v>#VALUE!</v>
      </c>
      <c r="C5" s="21" t="e">
        <f>'Критерий 2'!D5</f>
        <v>#DIV/0!</v>
      </c>
      <c r="D5" s="21">
        <f>'Критерий 3'!E5</f>
        <v>0</v>
      </c>
      <c r="E5" s="21" t="e">
        <f>'Критерий 4'!E5</f>
        <v>#DIV/0!</v>
      </c>
      <c r="F5" s="21" t="e">
        <f>'Критерий 5'!E5</f>
        <v>#DIV/0!</v>
      </c>
      <c r="G5" s="21" t="e">
        <f t="shared" si="0"/>
        <v>#VALUE!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">
        <f>'Критерий 1'!A6</f>
        <v>0</v>
      </c>
      <c r="B6" s="21" t="e">
        <f>'Критерий 1'!E6</f>
        <v>#VALUE!</v>
      </c>
      <c r="C6" s="21" t="e">
        <f>'Критерий 2'!D6</f>
        <v>#DIV/0!</v>
      </c>
      <c r="D6" s="21">
        <f>'Критерий 3'!E6</f>
        <v>0</v>
      </c>
      <c r="E6" s="21" t="e">
        <f>'Критерий 4'!E6</f>
        <v>#DIV/0!</v>
      </c>
      <c r="F6" s="21" t="e">
        <f>'Критерий 5'!E6</f>
        <v>#DIV/0!</v>
      </c>
      <c r="G6" s="21" t="e">
        <f t="shared" si="0"/>
        <v>#VALUE!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">
        <f>'Критерий 1'!A7</f>
        <v>0</v>
      </c>
      <c r="B7" s="21" t="e">
        <f>'Критерий 1'!E7</f>
        <v>#VALUE!</v>
      </c>
      <c r="C7" s="21" t="e">
        <f>'Критерий 2'!D7</f>
        <v>#DIV/0!</v>
      </c>
      <c r="D7" s="21">
        <f>'Критерий 3'!E7</f>
        <v>0</v>
      </c>
      <c r="E7" s="21" t="e">
        <f>'Критерий 4'!E7</f>
        <v>#DIV/0!</v>
      </c>
      <c r="F7" s="21" t="e">
        <f>'Критерий 5'!E7</f>
        <v>#DIV/0!</v>
      </c>
      <c r="G7" s="21" t="e">
        <f t="shared" si="0"/>
        <v>#VALUE!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1" t="str">
        <f>'Критерий 1'!A8</f>
        <v>МБОУ "Тумановская СОШ имени Героя Советского Союза М.А. Паршина"</v>
      </c>
      <c r="B8" s="30">
        <f>'Критерий 1'!E8</f>
        <v>93.925739005046864</v>
      </c>
      <c r="C8" s="30">
        <f>'Критерий 2'!D8</f>
        <v>98.255813953488371</v>
      </c>
      <c r="D8" s="30">
        <f>'Критерий 3'!E8</f>
        <v>83</v>
      </c>
      <c r="E8" s="30">
        <f>'Критерий 4'!E8</f>
        <v>94.132890365448503</v>
      </c>
      <c r="F8" s="30">
        <f>'Критерий 5'!E8</f>
        <v>95.813953488372093</v>
      </c>
      <c r="G8" s="30">
        <f t="shared" si="0"/>
        <v>93.025679362471152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2"/>
      <c r="B9" s="33"/>
      <c r="C9" s="33"/>
      <c r="D9" s="33"/>
      <c r="E9" s="33"/>
      <c r="F9" s="33"/>
      <c r="G9" s="3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4"/>
      <c r="B10" s="35"/>
      <c r="C10" s="35"/>
      <c r="D10" s="35"/>
      <c r="E10" s="35"/>
      <c r="F10" s="35"/>
      <c r="G10" s="3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4"/>
      <c r="B11" s="35"/>
      <c r="C11" s="35"/>
      <c r="D11" s="35"/>
      <c r="E11" s="35"/>
      <c r="F11" s="35"/>
      <c r="G11" s="3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4"/>
      <c r="B12" s="35"/>
      <c r="C12" s="35"/>
      <c r="D12" s="35"/>
      <c r="E12" s="35"/>
      <c r="F12" s="35"/>
      <c r="G12" s="3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4"/>
      <c r="B13" s="35"/>
      <c r="C13" s="35"/>
      <c r="D13" s="35"/>
      <c r="E13" s="35"/>
      <c r="F13" s="35"/>
      <c r="G13" s="3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4"/>
      <c r="B14" s="35"/>
      <c r="C14" s="35"/>
      <c r="D14" s="35"/>
      <c r="E14" s="35"/>
      <c r="F14" s="35"/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4"/>
      <c r="B15" s="35"/>
      <c r="C15" s="35"/>
      <c r="D15" s="35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2023-01-13T08:05:47Z</dcterms:created>
  <dcterms:modified xsi:type="dcterms:W3CDTF">2023-01-13T08:05:47Z</dcterms:modified>
</cp:coreProperties>
</file>